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5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동아리, 소모임\제인 구달의 뿌리와 새싹\안양천 호안블록 정비공사 대응\철새보호구역 시민모니터링 결과\"/>
    </mc:Choice>
  </mc:AlternateContent>
  <xr:revisionPtr revIDLastSave="0" documentId="13_ncr:1_{07125AE6-581F-4702-A6E7-A71B3D7336DA}" xr6:coauthVersionLast="46" xr6:coauthVersionMax="46" xr10:uidLastSave="{00000000-0000-0000-0000-000000000000}"/>
  <bookViews>
    <workbookView xWindow="-108" yWindow="-108" windowWidth="23256" windowHeight="12576" xr2:uid="{345DA77E-9C34-491D-84EE-E6CB0513ACC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5" i="1" l="1"/>
  <c r="N15" i="1"/>
  <c r="M15" i="1"/>
  <c r="L15" i="1"/>
  <c r="O13" i="1"/>
  <c r="N13" i="1"/>
  <c r="M13" i="1"/>
  <c r="L13" i="1"/>
  <c r="C39" i="1"/>
  <c r="C20" i="1"/>
  <c r="C21" i="1"/>
  <c r="C22" i="1"/>
  <c r="C23" i="1"/>
  <c r="C24" i="1"/>
  <c r="C25" i="1"/>
  <c r="C26" i="1"/>
  <c r="C27" i="1"/>
  <c r="C28" i="1"/>
  <c r="C29" i="1"/>
  <c r="C30" i="1"/>
  <c r="C31" i="1"/>
  <c r="C32" i="1"/>
  <c r="C33" i="1"/>
  <c r="C34" i="1"/>
  <c r="C35" i="1"/>
  <c r="C36" i="1"/>
  <c r="C37" i="1"/>
  <c r="C38" i="1"/>
  <c r="C11" i="1" l="1"/>
  <c r="C12" i="1"/>
  <c r="C13" i="1"/>
  <c r="C14" i="1"/>
  <c r="C15" i="1"/>
  <c r="C16" i="1"/>
  <c r="C17" i="1"/>
  <c r="C18" i="1"/>
  <c r="C19" i="1"/>
  <c r="C10" i="1"/>
  <c r="N19" i="1" l="1"/>
  <c r="O19" i="1" s="1"/>
  <c r="N17" i="1" l="1"/>
  <c r="O17" i="1" s="1"/>
</calcChain>
</file>

<file path=xl/sharedStrings.xml><?xml version="1.0" encoding="utf-8"?>
<sst xmlns="http://schemas.openxmlformats.org/spreadsheetml/2006/main" count="85" uniqueCount="67">
  <si>
    <t>날짜</t>
    <phoneticPr fontId="1" type="noConversion"/>
  </si>
  <si>
    <t>구역</t>
    <phoneticPr fontId="1" type="noConversion"/>
  </si>
  <si>
    <t>안양천 B</t>
    <phoneticPr fontId="1" type="noConversion"/>
  </si>
  <si>
    <t>조사자</t>
    <phoneticPr fontId="1" type="noConversion"/>
  </si>
  <si>
    <t>기록자</t>
    <phoneticPr fontId="1" type="noConversion"/>
  </si>
  <si>
    <t>종명</t>
    <phoneticPr fontId="1" type="noConversion"/>
  </si>
  <si>
    <t>조사종료시각</t>
    <phoneticPr fontId="1" type="noConversion"/>
  </si>
  <si>
    <t>조사시작시각</t>
    <phoneticPr fontId="1" type="noConversion"/>
  </si>
  <si>
    <t>종목록</t>
    <phoneticPr fontId="1" type="noConversion"/>
  </si>
  <si>
    <t>합계 개체수</t>
    <phoneticPr fontId="1" type="noConversion"/>
  </si>
  <si>
    <t>알락오리</t>
    <phoneticPr fontId="1" type="noConversion"/>
  </si>
  <si>
    <t>청둥오리</t>
    <phoneticPr fontId="1" type="noConversion"/>
  </si>
  <si>
    <t>흰뺨검둥오리</t>
    <phoneticPr fontId="1" type="noConversion"/>
  </si>
  <si>
    <t>넓적부리</t>
    <phoneticPr fontId="1" type="noConversion"/>
  </si>
  <si>
    <t>비오리</t>
    <phoneticPr fontId="1" type="noConversion"/>
  </si>
  <si>
    <t>중대백로(아종 대백로)</t>
    <phoneticPr fontId="1" type="noConversion"/>
  </si>
  <si>
    <t>왜가리</t>
    <phoneticPr fontId="1" type="noConversion"/>
  </si>
  <si>
    <t>물닭</t>
    <phoneticPr fontId="1" type="noConversion"/>
  </si>
  <si>
    <t>재갈매기(아종 재갈매기)</t>
    <phoneticPr fontId="1" type="noConversion"/>
  </si>
  <si>
    <t>멧비둘기</t>
    <phoneticPr fontId="1" type="noConversion"/>
  </si>
  <si>
    <t>집비둘기(가금)</t>
    <phoneticPr fontId="1" type="noConversion"/>
  </si>
  <si>
    <t>까치</t>
    <phoneticPr fontId="1" type="noConversion"/>
  </si>
  <si>
    <t>직박구리</t>
    <phoneticPr fontId="1" type="noConversion"/>
  </si>
  <si>
    <t>딱새</t>
    <phoneticPr fontId="1" type="noConversion"/>
  </si>
  <si>
    <t>참새</t>
    <phoneticPr fontId="1" type="noConversion"/>
  </si>
  <si>
    <t>알락할미새(아종 백할미새)</t>
    <phoneticPr fontId="1" type="noConversion"/>
  </si>
  <si>
    <t>방울새</t>
    <phoneticPr fontId="1" type="noConversion"/>
  </si>
  <si>
    <t>통계</t>
    <phoneticPr fontId="1" type="noConversion"/>
  </si>
  <si>
    <t>종</t>
    <phoneticPr fontId="1" type="noConversion"/>
  </si>
  <si>
    <t>사육품종(가금)</t>
    <phoneticPr fontId="1" type="noConversion"/>
  </si>
  <si>
    <t>아종</t>
    <phoneticPr fontId="1" type="noConversion"/>
  </si>
  <si>
    <t>교잡</t>
    <phoneticPr fontId="1" type="noConversion"/>
  </si>
  <si>
    <t>분류군</t>
    <phoneticPr fontId="1" type="noConversion"/>
  </si>
  <si>
    <t>개체수</t>
    <phoneticPr fontId="1" type="noConversion"/>
  </si>
  <si>
    <t>물새(맹금포함)개체수</t>
    <phoneticPr fontId="1" type="noConversion"/>
  </si>
  <si>
    <t>제 1우점종</t>
    <phoneticPr fontId="1" type="noConversion"/>
  </si>
  <si>
    <t>제 2우점종</t>
    <phoneticPr fontId="1" type="noConversion"/>
  </si>
  <si>
    <t>(물새 개체수)</t>
    <phoneticPr fontId="1" type="noConversion"/>
  </si>
  <si>
    <t>비율(%)</t>
    <phoneticPr fontId="1" type="noConversion"/>
  </si>
  <si>
    <t>관리사항</t>
    <phoneticPr fontId="1" type="noConversion"/>
  </si>
  <si>
    <t>특이종(법적보호종)</t>
    <phoneticPr fontId="1" type="noConversion"/>
  </si>
  <si>
    <t>보조참가자</t>
    <phoneticPr fontId="1" type="noConversion"/>
  </si>
  <si>
    <t>구일역~오금교</t>
    <phoneticPr fontId="1" type="noConversion"/>
  </si>
  <si>
    <t>오금교~신정교</t>
    <phoneticPr fontId="1" type="noConversion"/>
  </si>
  <si>
    <t>신정교~오목교</t>
    <phoneticPr fontId="1" type="noConversion"/>
  </si>
  <si>
    <t>좌안</t>
    <phoneticPr fontId="1" type="noConversion"/>
  </si>
  <si>
    <t>흰뺨검둥오</t>
    <phoneticPr fontId="1" type="noConversion"/>
  </si>
  <si>
    <t>큰기러기</t>
    <phoneticPr fontId="1" type="noConversion"/>
  </si>
  <si>
    <t>멸종위기 II급</t>
    <phoneticPr fontId="1" type="noConversion"/>
  </si>
  <si>
    <t>박정우</t>
    <phoneticPr fontId="1" type="noConversion"/>
  </si>
  <si>
    <t>흰죽지</t>
    <phoneticPr fontId="1" type="noConversion"/>
  </si>
  <si>
    <t>박새</t>
    <phoneticPr fontId="1" type="noConversion"/>
  </si>
  <si>
    <t>붉은머리오목눈이</t>
    <phoneticPr fontId="1" type="noConversion"/>
  </si>
  <si>
    <t>노랑지빠귀</t>
    <phoneticPr fontId="1" type="noConversion"/>
  </si>
  <si>
    <t>민물가마우지</t>
    <phoneticPr fontId="1" type="noConversion"/>
  </si>
  <si>
    <t>우안(물새)</t>
    <phoneticPr fontId="1" type="noConversion"/>
  </si>
  <si>
    <t>2021.01.16</t>
    <phoneticPr fontId="1" type="noConversion"/>
  </si>
  <si>
    <t>허지원</t>
    <phoneticPr fontId="1" type="noConversion"/>
  </si>
  <si>
    <t>고은빈</t>
    <phoneticPr fontId="1" type="noConversion"/>
  </si>
  <si>
    <t>홍머리오리</t>
    <phoneticPr fontId="1" type="noConversion"/>
  </si>
  <si>
    <t>쇠오리</t>
    <phoneticPr fontId="1" type="noConversion"/>
  </si>
  <si>
    <t>중대백로(아종 중대백로)</t>
    <phoneticPr fontId="1" type="noConversion"/>
  </si>
  <si>
    <t>쇠백로</t>
    <phoneticPr fontId="1" type="noConversion"/>
  </si>
  <si>
    <t>큰부리까마귀</t>
    <phoneticPr fontId="1" type="noConversion"/>
  </si>
  <si>
    <t>쇠박새</t>
    <phoneticPr fontId="1" type="noConversion"/>
  </si>
  <si>
    <t>청둥오리x흰뺨검둥오리 교잡</t>
    <phoneticPr fontId="1" type="noConversion"/>
  </si>
  <si>
    <t>구일철교~오금교 구간 수면에서 휴식(P1). 이후 이동해 오금교-신정교 구간 수면에서 다시 관찰됨.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</si>
</sst>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20" fontId="0" fillId="0" borderId="0" xfId="0" applyNumberFormat="1">
      <alignment vertical="center"/>
    </xf>
    <xf numFmtId="0" fontId="0" fillId="0" borderId="0" xfId="0" applyAlignment="1">
      <alignment horizontal="center" vertical="center"/>
    </xf>
  </cellXfs>
  <cellStyles count="1">
    <cellStyle name="표준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766E21-449C-455A-8C17-CA5D6DBEAA7D}">
  <dimension ref="B2:P39"/>
  <sheetViews>
    <sheetView tabSelected="1" workbookViewId="0">
      <selection activeCell="M6" sqref="M6"/>
    </sheetView>
  </sheetViews>
  <sheetFormatPr defaultRowHeight="17.399999999999999" x14ac:dyDescent="0.4"/>
  <cols>
    <col min="2" max="2" width="26.5" bestFit="1" customWidth="1"/>
    <col min="3" max="3" width="11.09765625" bestFit="1" customWidth="1"/>
    <col min="4" max="4" width="11.09765625" customWidth="1"/>
  </cols>
  <sheetData>
    <row r="2" spans="2:16" x14ac:dyDescent="0.4">
      <c r="B2" t="s">
        <v>0</v>
      </c>
      <c r="C2" t="s">
        <v>56</v>
      </c>
      <c r="D2" t="s">
        <v>3</v>
      </c>
      <c r="E2" t="s">
        <v>57</v>
      </c>
    </row>
    <row r="3" spans="2:16" x14ac:dyDescent="0.4">
      <c r="B3" t="s">
        <v>1</v>
      </c>
      <c r="C3" t="s">
        <v>2</v>
      </c>
      <c r="D3" t="s">
        <v>4</v>
      </c>
      <c r="E3" t="s">
        <v>58</v>
      </c>
    </row>
    <row r="4" spans="2:16" x14ac:dyDescent="0.4">
      <c r="B4" t="s">
        <v>7</v>
      </c>
      <c r="C4" s="1">
        <v>0.38194444444444442</v>
      </c>
      <c r="D4" t="s">
        <v>41</v>
      </c>
      <c r="E4" t="s">
        <v>49</v>
      </c>
    </row>
    <row r="5" spans="2:16" x14ac:dyDescent="0.4">
      <c r="B5" t="s">
        <v>6</v>
      </c>
      <c r="C5" s="1">
        <v>0.43194444444444446</v>
      </c>
      <c r="D5" s="1"/>
    </row>
    <row r="7" spans="2:16" x14ac:dyDescent="0.4">
      <c r="B7" t="s">
        <v>8</v>
      </c>
    </row>
    <row r="8" spans="2:16" x14ac:dyDescent="0.4">
      <c r="B8" s="2" t="s">
        <v>5</v>
      </c>
      <c r="C8" s="2" t="s">
        <v>9</v>
      </c>
      <c r="D8" s="2" t="s">
        <v>42</v>
      </c>
      <c r="E8" s="2"/>
      <c r="F8" s="2" t="s">
        <v>43</v>
      </c>
      <c r="G8" s="2"/>
      <c r="H8" s="2" t="s">
        <v>44</v>
      </c>
      <c r="I8" s="2"/>
    </row>
    <row r="9" spans="2:16" x14ac:dyDescent="0.4">
      <c r="B9" s="2"/>
      <c r="C9" s="2"/>
      <c r="D9" t="s">
        <v>45</v>
      </c>
      <c r="E9" t="s">
        <v>55</v>
      </c>
      <c r="F9" t="s">
        <v>45</v>
      </c>
      <c r="G9" t="s">
        <v>55</v>
      </c>
      <c r="H9" t="s">
        <v>45</v>
      </c>
      <c r="I9" t="s">
        <v>55</v>
      </c>
      <c r="L9" t="s">
        <v>27</v>
      </c>
    </row>
    <row r="10" spans="2:16" x14ac:dyDescent="0.4">
      <c r="B10" t="s">
        <v>47</v>
      </c>
      <c r="C10">
        <f>SUM(D10:I10)</f>
        <v>3</v>
      </c>
      <c r="E10">
        <v>3</v>
      </c>
      <c r="L10" t="s">
        <v>28</v>
      </c>
      <c r="M10" t="s">
        <v>29</v>
      </c>
      <c r="N10" t="s">
        <v>30</v>
      </c>
      <c r="O10" t="s">
        <v>31</v>
      </c>
      <c r="P10" t="s">
        <v>32</v>
      </c>
    </row>
    <row r="11" spans="2:16" x14ac:dyDescent="0.4">
      <c r="B11" t="s">
        <v>13</v>
      </c>
      <c r="C11">
        <f t="shared" ref="C11:C39" si="0">SUM(D11:I11)</f>
        <v>7</v>
      </c>
      <c r="E11">
        <v>4</v>
      </c>
      <c r="G11">
        <v>3</v>
      </c>
      <c r="L11">
        <v>27</v>
      </c>
      <c r="M11">
        <v>1</v>
      </c>
      <c r="N11">
        <v>1</v>
      </c>
      <c r="O11">
        <v>1</v>
      </c>
      <c r="P11">
        <v>30</v>
      </c>
    </row>
    <row r="12" spans="2:16" x14ac:dyDescent="0.4">
      <c r="B12" t="s">
        <v>10</v>
      </c>
      <c r="C12">
        <f t="shared" si="0"/>
        <v>5</v>
      </c>
      <c r="E12">
        <v>5</v>
      </c>
      <c r="L12" t="s">
        <v>33</v>
      </c>
      <c r="M12" t="s">
        <v>42</v>
      </c>
      <c r="N12" t="s">
        <v>43</v>
      </c>
      <c r="O12" t="s">
        <v>44</v>
      </c>
    </row>
    <row r="13" spans="2:16" x14ac:dyDescent="0.4">
      <c r="B13" t="s">
        <v>59</v>
      </c>
      <c r="C13">
        <f t="shared" si="0"/>
        <v>4</v>
      </c>
      <c r="G13">
        <v>4</v>
      </c>
      <c r="L13">
        <f>SUM(C10:C39)</f>
        <v>551</v>
      </c>
      <c r="M13">
        <f>SUM(D10:E39)</f>
        <v>262</v>
      </c>
      <c r="N13">
        <f>SUM(F10:G39)</f>
        <v>229</v>
      </c>
      <c r="O13">
        <f>SUM(H10:I39)</f>
        <v>60</v>
      </c>
    </row>
    <row r="14" spans="2:16" x14ac:dyDescent="0.4">
      <c r="B14" t="s">
        <v>12</v>
      </c>
      <c r="C14">
        <f t="shared" si="0"/>
        <v>129</v>
      </c>
      <c r="E14">
        <v>75</v>
      </c>
      <c r="G14">
        <v>51</v>
      </c>
      <c r="I14">
        <v>3</v>
      </c>
      <c r="L14" t="s">
        <v>34</v>
      </c>
      <c r="M14" t="s">
        <v>42</v>
      </c>
      <c r="N14" t="s">
        <v>43</v>
      </c>
      <c r="O14" t="s">
        <v>44</v>
      </c>
    </row>
    <row r="15" spans="2:16" x14ac:dyDescent="0.4">
      <c r="B15" t="s">
        <v>11</v>
      </c>
      <c r="C15">
        <f t="shared" si="0"/>
        <v>65</v>
      </c>
      <c r="E15">
        <v>26</v>
      </c>
      <c r="G15">
        <v>28</v>
      </c>
      <c r="I15">
        <v>11</v>
      </c>
      <c r="L15">
        <f>SUM(C10:C18,C21:C27,C39)</f>
        <v>281</v>
      </c>
      <c r="M15">
        <f>SUM(D10:E18,D21:E27,D39:E39)</f>
        <v>158</v>
      </c>
      <c r="N15">
        <f>SUM(F10:G18,F21:G27,F39:G39)</f>
        <v>103</v>
      </c>
      <c r="O15">
        <f>SUM(H10:I18,H21:I27,H39:I39)</f>
        <v>20</v>
      </c>
    </row>
    <row r="16" spans="2:16" x14ac:dyDescent="0.4">
      <c r="B16" t="s">
        <v>60</v>
      </c>
      <c r="C16">
        <f t="shared" si="0"/>
        <v>3</v>
      </c>
      <c r="G16">
        <v>1</v>
      </c>
      <c r="I16">
        <v>2</v>
      </c>
      <c r="L16" t="s">
        <v>35</v>
      </c>
      <c r="M16" t="s">
        <v>33</v>
      </c>
      <c r="N16" t="s">
        <v>37</v>
      </c>
      <c r="O16" t="s">
        <v>38</v>
      </c>
    </row>
    <row r="17" spans="2:16" x14ac:dyDescent="0.4">
      <c r="B17" t="s">
        <v>50</v>
      </c>
      <c r="C17">
        <f t="shared" si="0"/>
        <v>1</v>
      </c>
      <c r="E17">
        <v>1</v>
      </c>
      <c r="L17" t="s">
        <v>46</v>
      </c>
      <c r="M17">
        <v>129</v>
      </c>
      <c r="N17">
        <f>L15</f>
        <v>281</v>
      </c>
      <c r="O17">
        <f>100*M17/N17</f>
        <v>45.907473309608541</v>
      </c>
    </row>
    <row r="18" spans="2:16" x14ac:dyDescent="0.4">
      <c r="B18" t="s">
        <v>14</v>
      </c>
      <c r="C18">
        <f t="shared" si="0"/>
        <v>8</v>
      </c>
      <c r="E18">
        <v>1</v>
      </c>
      <c r="G18">
        <v>5</v>
      </c>
      <c r="I18">
        <v>2</v>
      </c>
      <c r="L18" t="s">
        <v>36</v>
      </c>
      <c r="M18" t="s">
        <v>33</v>
      </c>
      <c r="N18" t="s">
        <v>37</v>
      </c>
      <c r="O18" t="s">
        <v>38</v>
      </c>
    </row>
    <row r="19" spans="2:16" x14ac:dyDescent="0.4">
      <c r="B19" t="s">
        <v>20</v>
      </c>
      <c r="C19">
        <f t="shared" si="0"/>
        <v>113</v>
      </c>
      <c r="D19">
        <v>42</v>
      </c>
      <c r="E19">
        <v>16</v>
      </c>
      <c r="F19">
        <v>1</v>
      </c>
      <c r="G19">
        <v>28</v>
      </c>
      <c r="H19">
        <v>15</v>
      </c>
      <c r="I19">
        <v>11</v>
      </c>
      <c r="L19" t="s">
        <v>11</v>
      </c>
      <c r="M19">
        <v>65</v>
      </c>
      <c r="N19">
        <f>L15</f>
        <v>281</v>
      </c>
      <c r="O19">
        <f>100*M19/N19</f>
        <v>23.131672597864767</v>
      </c>
    </row>
    <row r="20" spans="2:16" x14ac:dyDescent="0.4">
      <c r="B20" t="s">
        <v>19</v>
      </c>
      <c r="C20">
        <f t="shared" si="0"/>
        <v>5</v>
      </c>
      <c r="D20">
        <v>1</v>
      </c>
      <c r="G20">
        <v>2</v>
      </c>
      <c r="H20">
        <v>1</v>
      </c>
      <c r="I20">
        <v>1</v>
      </c>
    </row>
    <row r="21" spans="2:16" x14ac:dyDescent="0.4">
      <c r="B21" t="s">
        <v>17</v>
      </c>
      <c r="C21">
        <f t="shared" si="0"/>
        <v>25</v>
      </c>
      <c r="E21">
        <v>23</v>
      </c>
      <c r="G21">
        <v>2</v>
      </c>
    </row>
    <row r="22" spans="2:16" x14ac:dyDescent="0.4">
      <c r="B22" t="s">
        <v>18</v>
      </c>
      <c r="C22">
        <f t="shared" si="0"/>
        <v>9</v>
      </c>
      <c r="E22">
        <v>4</v>
      </c>
      <c r="G22">
        <v>5</v>
      </c>
      <c r="L22" t="s">
        <v>40</v>
      </c>
    </row>
    <row r="23" spans="2:16" x14ac:dyDescent="0.4">
      <c r="B23" t="s">
        <v>54</v>
      </c>
      <c r="C23">
        <f t="shared" si="0"/>
        <v>9</v>
      </c>
      <c r="E23">
        <v>9</v>
      </c>
    </row>
    <row r="24" spans="2:16" x14ac:dyDescent="0.4">
      <c r="B24" t="s">
        <v>16</v>
      </c>
      <c r="C24">
        <f t="shared" si="0"/>
        <v>8</v>
      </c>
      <c r="E24">
        <v>5</v>
      </c>
      <c r="G24">
        <v>2</v>
      </c>
      <c r="I24">
        <v>1</v>
      </c>
      <c r="L24" t="s">
        <v>5</v>
      </c>
      <c r="M24" t="s">
        <v>39</v>
      </c>
      <c r="N24" t="s">
        <v>33</v>
      </c>
    </row>
    <row r="25" spans="2:16" x14ac:dyDescent="0.4">
      <c r="B25" t="s">
        <v>61</v>
      </c>
      <c r="C25">
        <f t="shared" si="0"/>
        <v>2</v>
      </c>
      <c r="E25">
        <v>2</v>
      </c>
      <c r="L25" t="s">
        <v>47</v>
      </c>
      <c r="M25" t="s">
        <v>48</v>
      </c>
      <c r="N25">
        <v>3</v>
      </c>
      <c r="P25" t="s">
        <v>66</v>
      </c>
    </row>
    <row r="26" spans="2:16" x14ac:dyDescent="0.4">
      <c r="B26" t="s">
        <v>15</v>
      </c>
      <c r="C26">
        <f t="shared" si="0"/>
        <v>1</v>
      </c>
      <c r="G26">
        <v>1</v>
      </c>
    </row>
    <row r="27" spans="2:16" x14ac:dyDescent="0.4">
      <c r="B27" t="s">
        <v>62</v>
      </c>
      <c r="C27">
        <f t="shared" si="0"/>
        <v>1</v>
      </c>
      <c r="I27">
        <v>1</v>
      </c>
    </row>
    <row r="28" spans="2:16" x14ac:dyDescent="0.4">
      <c r="B28" t="s">
        <v>21</v>
      </c>
      <c r="C28">
        <f t="shared" si="0"/>
        <v>34</v>
      </c>
      <c r="D28">
        <v>2</v>
      </c>
      <c r="E28">
        <v>5</v>
      </c>
      <c r="F28">
        <v>13</v>
      </c>
      <c r="G28">
        <v>5</v>
      </c>
      <c r="H28">
        <v>2</v>
      </c>
      <c r="I28">
        <v>7</v>
      </c>
    </row>
    <row r="29" spans="2:16" x14ac:dyDescent="0.4">
      <c r="B29" t="s">
        <v>63</v>
      </c>
      <c r="C29">
        <f t="shared" si="0"/>
        <v>2</v>
      </c>
      <c r="D29">
        <v>1</v>
      </c>
      <c r="E29">
        <v>1</v>
      </c>
    </row>
    <row r="30" spans="2:16" x14ac:dyDescent="0.4">
      <c r="B30" t="s">
        <v>64</v>
      </c>
      <c r="C30">
        <f t="shared" si="0"/>
        <v>1</v>
      </c>
      <c r="G30">
        <v>1</v>
      </c>
    </row>
    <row r="31" spans="2:16" x14ac:dyDescent="0.4">
      <c r="B31" t="s">
        <v>51</v>
      </c>
      <c r="C31">
        <f t="shared" si="0"/>
        <v>2</v>
      </c>
      <c r="E31">
        <v>2</v>
      </c>
    </row>
    <row r="32" spans="2:16" x14ac:dyDescent="0.4">
      <c r="B32" t="s">
        <v>22</v>
      </c>
      <c r="C32">
        <f t="shared" si="0"/>
        <v>9</v>
      </c>
      <c r="D32">
        <v>1</v>
      </c>
      <c r="E32">
        <v>3</v>
      </c>
      <c r="F32">
        <v>1</v>
      </c>
      <c r="G32">
        <v>2</v>
      </c>
      <c r="I32">
        <v>2</v>
      </c>
    </row>
    <row r="33" spans="2:9" x14ac:dyDescent="0.4">
      <c r="B33" t="s">
        <v>52</v>
      </c>
      <c r="C33">
        <f t="shared" si="0"/>
        <v>5</v>
      </c>
      <c r="D33">
        <v>5</v>
      </c>
    </row>
    <row r="34" spans="2:9" x14ac:dyDescent="0.4">
      <c r="B34" t="s">
        <v>53</v>
      </c>
      <c r="C34">
        <f t="shared" si="0"/>
        <v>1</v>
      </c>
      <c r="G34">
        <v>1</v>
      </c>
    </row>
    <row r="35" spans="2:9" x14ac:dyDescent="0.4">
      <c r="B35" t="s">
        <v>23</v>
      </c>
      <c r="C35">
        <f t="shared" si="0"/>
        <v>2</v>
      </c>
      <c r="G35">
        <v>2</v>
      </c>
    </row>
    <row r="36" spans="2:9" x14ac:dyDescent="0.4">
      <c r="B36" t="s">
        <v>24</v>
      </c>
      <c r="C36">
        <f t="shared" si="0"/>
        <v>89</v>
      </c>
      <c r="E36">
        <v>23</v>
      </c>
      <c r="G36">
        <v>66</v>
      </c>
    </row>
    <row r="37" spans="2:9" x14ac:dyDescent="0.4">
      <c r="B37" t="s">
        <v>25</v>
      </c>
      <c r="C37">
        <f t="shared" si="0"/>
        <v>5</v>
      </c>
      <c r="E37">
        <v>2</v>
      </c>
      <c r="G37">
        <v>2</v>
      </c>
      <c r="I37">
        <v>1</v>
      </c>
    </row>
    <row r="38" spans="2:9" x14ac:dyDescent="0.4">
      <c r="B38" t="s">
        <v>26</v>
      </c>
      <c r="C38">
        <f t="shared" si="0"/>
        <v>2</v>
      </c>
      <c r="G38">
        <v>2</v>
      </c>
    </row>
    <row r="39" spans="2:9" x14ac:dyDescent="0.4">
      <c r="B39" t="s">
        <v>65</v>
      </c>
      <c r="C39">
        <f t="shared" si="0"/>
        <v>1</v>
      </c>
      <c r="G39">
        <v>1</v>
      </c>
    </row>
  </sheetData>
  <mergeCells count="5">
    <mergeCell ref="B8:B9"/>
    <mergeCell ref="C8:C9"/>
    <mergeCell ref="D8:E8"/>
    <mergeCell ref="F8:G8"/>
    <mergeCell ref="H8:I8"/>
  </mergeCells>
  <phoneticPr fontId="1" type="noConversion"/>
  <pageMargins left="0.7" right="0.7" top="0.75" bottom="0.75" header="0.3" footer="0.3"/>
  <pageSetup paperSize="9" orientation="portrait" r:id="rId1"/>
  <ignoredErrors>
    <ignoredError sqref="O15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2020-12-11T04:04:06Z</dcterms:created>
  <dcterms:modified xsi:type="dcterms:W3CDTF">2021-01-16T05:10:37Z</dcterms:modified>
</cp:coreProperties>
</file>